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66925"/>
  <mc:AlternateContent xmlns:mc="http://schemas.openxmlformats.org/markup-compatibility/2006">
    <mc:Choice Requires="x15">
      <x15ac:absPath xmlns:x15ac="http://schemas.microsoft.com/office/spreadsheetml/2010/11/ac" url="S:\Hannover\Dez15_Uebergreifende_Analysen\Projekte\Integrationsmonitoring\Schlesier\MT_Site\assets\excel\"/>
    </mc:Choice>
  </mc:AlternateContent>
  <xr:revisionPtr revIDLastSave="0" documentId="13_ncr:1_{FFC00CDB-F830-45E3-9313-4E3BA5F30FC9}" xr6:coauthVersionLast="47" xr6:coauthVersionMax="47" xr10:uidLastSave="{00000000-0000-0000-0000-000000000000}"/>
  <bookViews>
    <workbookView xWindow="-120" yWindow="-120" windowWidth="29040" windowHeight="17520" xr2:uid="{26AA0D46-F1BF-4408-A6F5-D4E9B3798D9B}"/>
  </bookViews>
  <sheets>
    <sheet name="Tabelle1"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8" i="2" l="1"/>
  <c r="I18" i="2"/>
  <c r="H18" i="2"/>
  <c r="G18" i="2"/>
  <c r="F18" i="2"/>
  <c r="E18" i="2"/>
  <c r="D18" i="2"/>
  <c r="G53" i="2" s="1"/>
  <c r="J17" i="2"/>
  <c r="I17" i="2"/>
  <c r="H17" i="2"/>
  <c r="G17" i="2"/>
  <c r="F17" i="2"/>
  <c r="E17" i="2"/>
  <c r="J16" i="2"/>
  <c r="I16" i="2"/>
  <c r="H16" i="2"/>
  <c r="G16" i="2"/>
  <c r="F16" i="2"/>
  <c r="E16" i="2"/>
  <c r="J15" i="2"/>
  <c r="I15" i="2"/>
  <c r="H15" i="2"/>
  <c r="G15" i="2"/>
  <c r="F15" i="2"/>
  <c r="E15" i="2"/>
  <c r="J14" i="2"/>
  <c r="I14" i="2"/>
  <c r="H14" i="2"/>
  <c r="G14" i="2"/>
  <c r="F14" i="2"/>
  <c r="E14" i="2"/>
  <c r="D14" i="2" s="1"/>
  <c r="J49" i="2" s="1"/>
  <c r="J13" i="2"/>
  <c r="I13" i="2"/>
  <c r="H13" i="2"/>
  <c r="G13" i="2"/>
  <c r="F13" i="2"/>
  <c r="E13" i="2"/>
  <c r="J12" i="2"/>
  <c r="I12" i="2"/>
  <c r="H12" i="2"/>
  <c r="G12" i="2"/>
  <c r="F12" i="2"/>
  <c r="E12" i="2"/>
  <c r="J11" i="2"/>
  <c r="I11" i="2"/>
  <c r="H11" i="2"/>
  <c r="G11" i="2"/>
  <c r="F11" i="2"/>
  <c r="E11" i="2"/>
  <c r="J10" i="2"/>
  <c r="I10" i="2"/>
  <c r="H10" i="2"/>
  <c r="G10" i="2"/>
  <c r="F10" i="2"/>
  <c r="E10" i="2"/>
  <c r="J9" i="2"/>
  <c r="I9" i="2"/>
  <c r="H9" i="2"/>
  <c r="G9" i="2"/>
  <c r="F9" i="2"/>
  <c r="E9" i="2"/>
  <c r="D17" i="2" l="1"/>
  <c r="E52" i="2" s="1"/>
  <c r="D13" i="2"/>
  <c r="F53" i="2"/>
  <c r="D12" i="2"/>
  <c r="E47" i="2" s="1"/>
  <c r="D11" i="2"/>
  <c r="J45" i="2" s="1"/>
  <c r="D15" i="2"/>
  <c r="E50" i="2" s="1"/>
  <c r="D10" i="2"/>
  <c r="H45" i="2" s="1"/>
  <c r="E53" i="2"/>
  <c r="I45" i="2"/>
  <c r="I52" i="2"/>
  <c r="J52" i="2"/>
  <c r="F52" i="2"/>
  <c r="J48" i="2"/>
  <c r="I48" i="2"/>
  <c r="G49" i="2"/>
  <c r="F48" i="2"/>
  <c r="H49" i="2"/>
  <c r="H47" i="2"/>
  <c r="I47" i="2"/>
  <c r="G48" i="2"/>
  <c r="I49" i="2"/>
  <c r="F49" i="2"/>
  <c r="H48" i="2"/>
  <c r="I53" i="2"/>
  <c r="D16" i="2"/>
  <c r="J51" i="2" s="1"/>
  <c r="H52" i="2"/>
  <c r="E49" i="2"/>
  <c r="F45" i="2"/>
  <c r="H53" i="2"/>
  <c r="D9" i="2"/>
  <c r="I44" i="2" s="1"/>
  <c r="J53" i="2"/>
  <c r="E48" i="2"/>
  <c r="G52" i="2"/>
  <c r="G50" i="2" l="1"/>
  <c r="J50" i="2"/>
  <c r="I50" i="2"/>
  <c r="F50" i="2"/>
  <c r="G47" i="2"/>
  <c r="F47" i="2"/>
  <c r="D47" i="2" s="1"/>
  <c r="J44" i="2"/>
  <c r="E46" i="2"/>
  <c r="D46" i="2" s="1"/>
  <c r="H46" i="2"/>
  <c r="I46" i="2"/>
  <c r="J47" i="2"/>
  <c r="H44" i="2"/>
  <c r="J46" i="2"/>
  <c r="F46" i="2"/>
  <c r="G46" i="2"/>
  <c r="E45" i="2"/>
  <c r="D45" i="2" s="1"/>
  <c r="G45" i="2"/>
  <c r="H50" i="2"/>
  <c r="H51" i="2"/>
  <c r="D49" i="2"/>
  <c r="F51" i="2"/>
  <c r="E51" i="2"/>
  <c r="E44" i="2"/>
  <c r="G44" i="2"/>
  <c r="F44" i="2"/>
  <c r="I51" i="2"/>
  <c r="G51" i="2"/>
  <c r="D48" i="2"/>
  <c r="D50" i="2" l="1"/>
  <c r="D44" i="2"/>
  <c r="D51" i="2"/>
</calcChain>
</file>

<file path=xl/sharedStrings.xml><?xml version="1.0" encoding="utf-8"?>
<sst xmlns="http://schemas.openxmlformats.org/spreadsheetml/2006/main" count="94" uniqueCount="26">
  <si>
    <t>Indikator 6.3.1: Bevölkerung am Ort der Hauptwohnung nach Zuwanderungsgeschichte und überwiegendem Lebensunterhalt in Niedersachsen</t>
  </si>
  <si>
    <r>
      <t>Tabelle 6.3.1: Bevölkerung am Ort der Hauptwohnung nach Zuwanderungsgeschichte und überwiegendem Lebensunterhalt</t>
    </r>
    <r>
      <rPr>
        <vertAlign val="superscript"/>
        <sz val="9"/>
        <rFont val="NDSFrutiger 55 Roman"/>
      </rPr>
      <t xml:space="preserve">3) </t>
    </r>
    <r>
      <rPr>
        <sz val="9"/>
        <rFont val="NDSFrutiger 55 Roman"/>
      </rPr>
      <t>in Niedersachsen</t>
    </r>
  </si>
  <si>
    <t>Migrationsstatus</t>
  </si>
  <si>
    <t>Jahr</t>
  </si>
  <si>
    <t>Überwiegender Lebensunterhalt</t>
  </si>
  <si>
    <t>Insgesamt</t>
  </si>
  <si>
    <t>eigene Erwerbs-/ Berufstätigkeit</t>
  </si>
  <si>
    <t>Arbeitslosengeld I / Bürgergeld</t>
  </si>
  <si>
    <t>Rente und Pension</t>
  </si>
  <si>
    <t>Einkünfte von Angehörigen</t>
  </si>
  <si>
    <t>Sozialhilfe</t>
  </si>
  <si>
    <t>eigenes Vermögen, Vermietung, Zinsen, Altenteil, BAföG, Elterngeld und weitere Einkünfte</t>
  </si>
  <si>
    <t>1 000</t>
  </si>
  <si>
    <t>ohne Migrationshintergrund</t>
  </si>
  <si>
    <t>mit Migrationshintergrund</t>
  </si>
  <si>
    <t>Prozent</t>
  </si>
  <si>
    <t>1) Seit dem Jahr 2018 wird im Mikrozensus der Migrationshintergrund im weiteren Sinne jährlich berichtet. Die in der Tabelle ab dem Jahr 2018 abgebildeten Daten zum Migrationshintergrund entsprechen dem Migrationshintergrund im weiteren Sinne, bis 2017 wird der Migrationshintergrund im engeren Sinne abgebildet. Die Vergleichbarkeit ist dadurch eingeschränkt.</t>
  </si>
  <si>
    <t>2) Einschl. Grundsicherung im Alter und bei Erwerbsminderung und andere Hilfen in besonderen Lebenslagen.</t>
  </si>
  <si>
    <t xml:space="preserve">3) Die Ergebnisse des Mikrozensus 2020 sind unter anderem aufgrund methodischer Effekte im Rahmen einer Neugestaltung der Erhebung sowie insbesondere aufgrund der Folgen der Corona-Pandemie in Ihrer Datenqualität eingeschränkt. Auf die Verwendung dieser Ergebnisse wird daher verzichtet. Weitere Informationen zur methodischen Neugestaltung des Mikrozensus ab 2020 und zu den Auswirkungen der Neugestaltung und der Corona-Krise auf die Ergebnisse des Jahres 2020 finden Sie auf der Informationsseite des Statistischen Bundesamtes: </t>
  </si>
  <si>
    <t>https://www.destatis.de/DE/Themen/Gesellschaft-Umwelt/Bevoelkerung/Haushalte-Familien/Methoden/mikrozensus-2020.html</t>
  </si>
  <si>
    <t>Quelle: Mikrozensus</t>
  </si>
  <si>
    <t>Niedersächsisches Ministerium für Soziales, Gesundheit und Gleichstellung (Hrsg.),</t>
  </si>
  <si>
    <t>Vervielfältigung und Verbreitung, auch auszugsweise, mit Quellenangabe gestattet.</t>
  </si>
  <si>
    <t>https://www.integrationsmonitoring.niedersachsen.de</t>
  </si>
  <si>
    <t>Migration und Teilhabe in Niedersachsen - Integrationsmonitoring 2026</t>
  </si>
  <si>
    <t>© Landesamt für Statistik Niedersachsen, Hannover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</si>
</sst>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
    <numFmt numFmtId="165" formatCode="#,##0.0"/>
    <numFmt numFmtId="166" formatCode="0.0"/>
  </numFmts>
  <fonts count="10" x14ac:knownFonts="1">
    <font>
      <sz val="11"/>
      <color theme="1"/>
      <name val="Calibri"/>
      <family val="2"/>
      <scheme val="minor"/>
    </font>
    <font>
      <sz val="11"/>
      <color theme="1"/>
      <name val="Calibri"/>
      <family val="2"/>
      <scheme val="minor"/>
    </font>
    <font>
      <u/>
      <sz val="11"/>
      <color theme="10"/>
      <name val="Calibri"/>
      <family val="2"/>
      <scheme val="minor"/>
    </font>
    <font>
      <sz val="9"/>
      <name val="NDSFrutiger 55 Roman"/>
    </font>
    <font>
      <sz val="11"/>
      <name val="NDSFrutiger 55 Roman"/>
    </font>
    <font>
      <vertAlign val="superscript"/>
      <sz val="9"/>
      <name val="NDSFrutiger 55 Roman"/>
    </font>
    <font>
      <sz val="6"/>
      <name val="NDSFrutiger 45 Light"/>
    </font>
    <font>
      <sz val="6"/>
      <color theme="1"/>
      <name val="NDSFrutiger 45 Light"/>
    </font>
    <font>
      <u/>
      <sz val="6"/>
      <color theme="10"/>
      <name val="NDSFrutiger 45 Light"/>
    </font>
    <font>
      <sz val="6"/>
      <name val="NDSFrutiger 55 Roman"/>
    </font>
  </fonts>
  <fills count="2">
    <fill>
      <patternFill patternType="none"/>
    </fill>
    <fill>
      <patternFill patternType="gray125"/>
    </fill>
  </fills>
  <borders count="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1" fillId="0" borderId="0"/>
    <xf numFmtId="0" fontId="1" fillId="0" borderId="0"/>
  </cellStyleXfs>
  <cellXfs count="28">
    <xf numFmtId="0" fontId="0" fillId="0" borderId="0" xfId="0"/>
    <xf numFmtId="0" fontId="3" fillId="0" borderId="0" xfId="2" applyFont="1"/>
    <xf numFmtId="0" fontId="1" fillId="0" borderId="0" xfId="2"/>
    <xf numFmtId="0" fontId="4" fillId="0" borderId="0" xfId="2" applyFont="1" applyAlignment="1" applyProtection="1">
      <alignment vertical="center"/>
      <protection locked="0"/>
    </xf>
    <xf numFmtId="0" fontId="3" fillId="0" borderId="0" xfId="2" applyFont="1" applyAlignme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0" xfId="3" applyAlignment="1">
      <alignment horizontal="left"/>
    </xf>
    <xf numFmtId="49" fontId="7" fillId="0" borderId="0" xfId="3" applyNumberFormat="1" applyFont="1" applyAlignment="1">
      <alignment vertical="center" wrapText="1"/>
    </xf>
    <xf numFmtId="0" fontId="1" fillId="0" borderId="0" xfId="3"/>
    <xf numFmtId="0" fontId="6" fillId="0" borderId="0" xfId="3" applyFont="1" applyAlignment="1">
      <alignment vertical="center"/>
    </xf>
    <xf numFmtId="0" fontId="6" fillId="0" borderId="0" xfId="3" applyFont="1" applyAlignment="1">
      <alignment vertical="center" wrapText="1"/>
    </xf>
    <xf numFmtId="0" fontId="8" fillId="0" borderId="0" xfId="1" applyFont="1" applyAlignment="1">
      <alignment horizontal="left" vertical="center"/>
    </xf>
    <xf numFmtId="0" fontId="6" fillId="0" borderId="0" xfId="3" applyFont="1" applyAlignment="1">
      <alignment horizontal="left" vertical="center" wrapText="1"/>
    </xf>
    <xf numFmtId="0" fontId="9" fillId="0" borderId="0" xfId="3" applyFont="1"/>
    <xf numFmtId="166" fontId="9" fillId="0" borderId="0" xfId="3" applyNumberFormat="1" applyFont="1"/>
    <xf numFmtId="0" fontId="8" fillId="0" borderId="0" xfId="1" applyFont="1" applyBorder="1" applyAlignment="1">
      <alignment vertical="center"/>
    </xf>
    <xf numFmtId="0" fontId="6" fillId="0" borderId="0" xfId="0" applyFont="1" applyFill="1" applyAlignment="1">
      <alignment vertical="center"/>
    </xf>
    <xf numFmtId="164" fontId="6" fillId="0" borderId="0" xfId="0" applyNumberFormat="1" applyFont="1" applyFill="1" applyAlignment="1">
      <alignment vertical="center"/>
    </xf>
    <xf numFmtId="165" fontId="6" fillId="0" borderId="0" xfId="0" applyNumberFormat="1" applyFont="1" applyFill="1" applyAlignment="1">
      <alignment vertical="center"/>
    </xf>
    <xf numFmtId="49" fontId="7" fillId="0" borderId="0" xfId="3" applyNumberFormat="1" applyFont="1" applyAlignment="1">
      <alignment horizontal="left" vertical="center" wrapText="1"/>
    </xf>
    <xf numFmtId="0" fontId="6" fillId="0" borderId="0" xfId="3" applyFont="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4">
    <cellStyle name="Link" xfId="1" builtinId="8"/>
    <cellStyle name="Standard" xfId="0" builtinId="0"/>
    <cellStyle name="Standard 2" xfId="3" xr:uid="{15AC1F6E-99AF-40F5-B113-0ECADFA88608}"/>
    <cellStyle name="Standard 4" xfId="2" xr:uid="{E64899A2-54D6-4168-89FE-A75E58DEC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annover/Dez15_Uebergreifende_Analysen/Projekte/Integrationsmonitoring_2026/Datentabellen%202026/2026_6-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_6-3-1"/>
      <sheetName val="6-3-1_CSV_Vorbereitung"/>
      <sheetName val="6-3-1_CSV_Export"/>
      <sheetName val="MIG03_2011_JJ"/>
      <sheetName val="MIG03_2012_JJ"/>
      <sheetName val="MIG03_2013_JJ"/>
      <sheetName val="MIG03_2014_JJ"/>
      <sheetName val="MIG03_2015_JJ"/>
      <sheetName val="MIG03_2016_JJ"/>
      <sheetName val="MIG03_2017_JJ"/>
      <sheetName val="MIG03_2018_JJ"/>
      <sheetName val="MIG03_2019_JJ"/>
      <sheetName val="MIG09_2020"/>
      <sheetName val="MIG09_2021"/>
      <sheetName val="MIG_07_2021_Endergebnis"/>
      <sheetName val="MIG_07_2022_Endergebnis"/>
      <sheetName val="MIG_07_2023_Endergebnis"/>
      <sheetName val="MIG_07_2024_Erstergebnis"/>
      <sheetName val="MIG_07_2024_Endergebnis"/>
      <sheetName val="MIG_07_2025_Erstergebnis"/>
      <sheetName val="Alte_Tabelle"/>
      <sheetName val="_Berechnung"/>
      <sheetName val="Berechnung_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5">
          <cell r="C15">
            <v>2709.629359</v>
          </cell>
          <cell r="D15">
            <v>739.63828000000001</v>
          </cell>
        </row>
        <row r="16">
          <cell r="C16">
            <v>157.81235699999999</v>
          </cell>
          <cell r="D16">
            <v>164.25168600000001</v>
          </cell>
        </row>
        <row r="17">
          <cell r="C17">
            <v>1558.9248250000001</v>
          </cell>
          <cell r="D17">
            <v>190.715597</v>
          </cell>
        </row>
        <row r="18">
          <cell r="C18">
            <v>1260.374069</v>
          </cell>
          <cell r="D18">
            <v>596.98005899999998</v>
          </cell>
        </row>
        <row r="19">
          <cell r="C19">
            <v>70.338775999999996</v>
          </cell>
          <cell r="D19">
            <v>13.186874</v>
          </cell>
        </row>
        <row r="20">
          <cell r="C20">
            <v>49.197209000000001</v>
          </cell>
          <cell r="D20">
            <v>33.904470000000003</v>
          </cell>
        </row>
        <row r="21">
          <cell r="C21">
            <v>95.326336999999995</v>
          </cell>
          <cell r="D21">
            <v>50.763002</v>
          </cell>
        </row>
        <row r="22">
          <cell r="C22">
            <v>43.359558999999997</v>
          </cell>
          <cell r="D22">
            <v>17.236886999999999</v>
          </cell>
        </row>
      </sheetData>
      <sheetData sheetId="15">
        <row r="14">
          <cell r="C14">
            <v>2712.6327620000002</v>
          </cell>
          <cell r="D14">
            <v>791.63186599999995</v>
          </cell>
        </row>
        <row r="15">
          <cell r="C15">
            <v>156.03676999999999</v>
          </cell>
          <cell r="D15">
            <v>194.831391</v>
          </cell>
        </row>
        <row r="16">
          <cell r="C16">
            <v>1577.6182859999999</v>
          </cell>
          <cell r="D16">
            <v>185.826784</v>
          </cell>
        </row>
        <row r="17">
          <cell r="C17">
            <v>1240.333085</v>
          </cell>
          <cell r="D17">
            <v>603.31300699999997</v>
          </cell>
        </row>
        <row r="18">
          <cell r="C18">
            <v>77.637810999999999</v>
          </cell>
          <cell r="D18">
            <v>11.849128</v>
          </cell>
        </row>
        <row r="19">
          <cell r="C19">
            <v>48.281765999999998</v>
          </cell>
          <cell r="D19">
            <v>42.077596999999997</v>
          </cell>
        </row>
        <row r="20">
          <cell r="C20">
            <v>94.661653000000001</v>
          </cell>
          <cell r="D20">
            <v>55.109191000000003</v>
          </cell>
        </row>
        <row r="21">
          <cell r="C21">
            <v>42.75076</v>
          </cell>
          <cell r="D21">
            <v>16.404762000000002</v>
          </cell>
        </row>
      </sheetData>
      <sheetData sheetId="16">
        <row r="14">
          <cell r="C14">
            <v>2737.2947330000002</v>
          </cell>
          <cell r="D14">
            <v>808.59620299999995</v>
          </cell>
        </row>
        <row r="15">
          <cell r="C15">
            <v>159.35100299999999</v>
          </cell>
          <cell r="D15">
            <v>248.42204699999999</v>
          </cell>
        </row>
        <row r="16">
          <cell r="C16">
            <v>1567.4829970000001</v>
          </cell>
          <cell r="D16">
            <v>190.69550699999999</v>
          </cell>
        </row>
        <row r="17">
          <cell r="C17">
            <v>1212.2092700000001</v>
          </cell>
          <cell r="D17">
            <v>585.40226900000005</v>
          </cell>
        </row>
        <row r="18">
          <cell r="C18">
            <v>66.342883999999998</v>
          </cell>
          <cell r="D18">
            <v>14.478716</v>
          </cell>
        </row>
        <row r="19">
          <cell r="C19">
            <v>57.388255999999998</v>
          </cell>
          <cell r="D19">
            <v>47.727291000000001</v>
          </cell>
        </row>
        <row r="20">
          <cell r="C20">
            <v>88.694315000000003</v>
          </cell>
          <cell r="D20">
            <v>67.378826000000004</v>
          </cell>
        </row>
        <row r="21">
          <cell r="C21">
            <v>38.48657</v>
          </cell>
          <cell r="D21">
            <v>14.459508</v>
          </cell>
        </row>
      </sheetData>
      <sheetData sheetId="17"/>
      <sheetData sheetId="18">
        <row r="14">
          <cell r="C14">
            <v>2667.337149</v>
          </cell>
          <cell r="D14">
            <v>875.358428</v>
          </cell>
        </row>
        <row r="15">
          <cell r="C15">
            <v>155.398888</v>
          </cell>
          <cell r="D15">
            <v>247.13717600000001</v>
          </cell>
        </row>
        <row r="16">
          <cell r="C16">
            <v>1568.245365</v>
          </cell>
          <cell r="D16">
            <v>210.193262</v>
          </cell>
        </row>
        <row r="17">
          <cell r="C17">
            <v>1168.5717070000001</v>
          </cell>
          <cell r="D17">
            <v>602.84329100000002</v>
          </cell>
        </row>
        <row r="18">
          <cell r="C18">
            <v>68.841354999999993</v>
          </cell>
          <cell r="D18">
            <v>12.72096</v>
          </cell>
        </row>
        <row r="19">
          <cell r="C19">
            <v>58.119768999999998</v>
          </cell>
          <cell r="D19">
            <v>61.026826999999997</v>
          </cell>
        </row>
        <row r="20">
          <cell r="C20">
            <v>90.353517999999994</v>
          </cell>
          <cell r="D20">
            <v>85.333297000000002</v>
          </cell>
        </row>
        <row r="21">
          <cell r="C21">
            <v>35.389187999999997</v>
          </cell>
          <cell r="D21">
            <v>13.953657</v>
          </cell>
        </row>
      </sheetData>
      <sheetData sheetId="19">
        <row r="14">
          <cell r="C14">
            <v>2646.5485319999998</v>
          </cell>
          <cell r="D14">
            <v>895.07401300000004</v>
          </cell>
        </row>
        <row r="15">
          <cell r="C15">
            <v>168.91743099999999</v>
          </cell>
          <cell r="D15">
            <v>247.47972300000001</v>
          </cell>
        </row>
        <row r="16">
          <cell r="C16">
            <v>1573.325758</v>
          </cell>
          <cell r="D16">
            <v>204.98495</v>
          </cell>
        </row>
        <row r="17">
          <cell r="C17">
            <v>1142.722673</v>
          </cell>
          <cell r="D17">
            <v>611.61364300000002</v>
          </cell>
        </row>
        <row r="18">
          <cell r="C18">
            <v>66.250297000000003</v>
          </cell>
          <cell r="D18">
            <v>17.511651000000001</v>
          </cell>
        </row>
        <row r="19">
          <cell r="C19">
            <v>55.312877999999998</v>
          </cell>
          <cell r="D19">
            <v>55.849573999999997</v>
          </cell>
        </row>
        <row r="20">
          <cell r="C20">
            <v>94.853145999999995</v>
          </cell>
          <cell r="D20">
            <v>82.833484999999996</v>
          </cell>
        </row>
        <row r="21">
          <cell r="C21">
            <v>36.866441999999999</v>
          </cell>
          <cell r="D21">
            <v>12.394814</v>
          </cell>
        </row>
      </sheetData>
      <sheetData sheetId="20"/>
      <sheetData sheetId="21"/>
      <sheetData sheetId="2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destatis.de/DE/Themen/Gesellschaft-Umwelt/Bevoelkerung/Haushalte-Familien/Methoden/mikrozensus-2020.html" TargetMode="External"/><Relationship Id="rId1" Type="http://schemas.openxmlformats.org/officeDocument/2006/relationships/hyperlink" Target="https://www.integrationsmonitoring.niedersachse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DC1A0-2E9E-4486-AEF7-FD006F785543}">
  <dimension ref="A1:M85"/>
  <sheetViews>
    <sheetView showGridLines="0" tabSelected="1" zoomScale="145" zoomScaleNormal="145" workbookViewId="0"/>
  </sheetViews>
  <sheetFormatPr baseColWidth="10" defaultRowHeight="15" x14ac:dyDescent="0.25"/>
  <cols>
    <col min="1" max="1" width="5.7109375" customWidth="1"/>
    <col min="2" max="2" width="15.28515625" bestFit="1" customWidth="1"/>
  </cols>
  <sheetData>
    <row r="1" spans="2:10" x14ac:dyDescent="0.25">
      <c r="B1" s="1" t="s">
        <v>24</v>
      </c>
      <c r="C1" s="2"/>
      <c r="D1" s="2"/>
      <c r="E1" s="2"/>
      <c r="F1" s="2"/>
      <c r="G1" s="2"/>
      <c r="H1" s="2"/>
      <c r="I1" s="2"/>
    </row>
    <row r="2" spans="2:10" x14ac:dyDescent="0.25">
      <c r="B2" s="2"/>
      <c r="C2" s="2"/>
      <c r="D2" s="2"/>
      <c r="E2" s="2"/>
      <c r="F2" s="2"/>
      <c r="G2" s="2"/>
      <c r="H2" s="2"/>
      <c r="I2" s="2"/>
    </row>
    <row r="3" spans="2:10" x14ac:dyDescent="0.25">
      <c r="B3" s="3" t="s">
        <v>0</v>
      </c>
      <c r="C3" s="3"/>
      <c r="D3" s="3"/>
      <c r="E3" s="3"/>
      <c r="F3" s="3"/>
      <c r="G3" s="3"/>
      <c r="H3" s="3"/>
      <c r="I3" s="3"/>
    </row>
    <row r="4" spans="2:10" x14ac:dyDescent="0.25">
      <c r="B4" s="4" t="s">
        <v>1</v>
      </c>
      <c r="C4" s="4"/>
      <c r="D4" s="4"/>
      <c r="E4" s="4"/>
      <c r="F4" s="4"/>
      <c r="G4" s="4"/>
      <c r="H4" s="4"/>
      <c r="I4" s="4"/>
    </row>
    <row r="6" spans="2:10" ht="8.25" customHeight="1" x14ac:dyDescent="0.25">
      <c r="B6" s="23" t="s">
        <v>2</v>
      </c>
      <c r="C6" s="23" t="s">
        <v>3</v>
      </c>
      <c r="D6" s="26" t="s">
        <v>4</v>
      </c>
      <c r="E6" s="27"/>
      <c r="F6" s="27"/>
      <c r="G6" s="27"/>
      <c r="H6" s="27"/>
      <c r="I6" s="27"/>
      <c r="J6" s="27"/>
    </row>
    <row r="7" spans="2:10" ht="41.25" x14ac:dyDescent="0.25">
      <c r="B7" s="24"/>
      <c r="C7" s="24"/>
      <c r="D7" s="5" t="s">
        <v>5</v>
      </c>
      <c r="E7" s="5" t="s">
        <v>6</v>
      </c>
      <c r="F7" s="6" t="s">
        <v>7</v>
      </c>
      <c r="G7" s="6" t="s">
        <v>8</v>
      </c>
      <c r="H7" s="6" t="s">
        <v>9</v>
      </c>
      <c r="I7" s="6" t="s">
        <v>10</v>
      </c>
      <c r="J7" s="7" t="s">
        <v>11</v>
      </c>
    </row>
    <row r="8" spans="2:10" ht="8.25" customHeight="1" x14ac:dyDescent="0.25">
      <c r="B8" s="25"/>
      <c r="C8" s="25"/>
      <c r="D8" s="26" t="s">
        <v>12</v>
      </c>
      <c r="E8" s="27"/>
      <c r="F8" s="27"/>
      <c r="G8" s="27"/>
      <c r="H8" s="27"/>
      <c r="I8" s="27"/>
      <c r="J8" s="27"/>
    </row>
    <row r="9" spans="2:10" ht="8.25" customHeight="1" x14ac:dyDescent="0.25">
      <c r="B9" s="18" t="s">
        <v>13</v>
      </c>
      <c r="C9" s="18">
        <v>2025</v>
      </c>
      <c r="D9" s="19">
        <f>SUM(E9:J9)</f>
        <v>5784.797157</v>
      </c>
      <c r="E9" s="19">
        <f>[1]MIG_07_2025_Erstergebnis!C14</f>
        <v>2646.5485319999998</v>
      </c>
      <c r="F9" s="19">
        <f>[1]MIG_07_2025_Erstergebnis!C15</f>
        <v>168.91743099999999</v>
      </c>
      <c r="G9" s="19">
        <f>[1]MIG_07_2025_Erstergebnis!C16</f>
        <v>1573.325758</v>
      </c>
      <c r="H9" s="19">
        <f>[1]MIG_07_2025_Erstergebnis!C17</f>
        <v>1142.722673</v>
      </c>
      <c r="I9" s="19">
        <f>[1]MIG_07_2025_Erstergebnis!C19</f>
        <v>55.312877999999998</v>
      </c>
      <c r="J9" s="19">
        <f>SUM([1]MIG_07_2025_Erstergebnis!C18,[1]MIG_07_2025_Erstergebnis!C20,[1]MIG_07_2025_Erstergebnis!C21)</f>
        <v>197.969885</v>
      </c>
    </row>
    <row r="10" spans="2:10" ht="8.25" customHeight="1" x14ac:dyDescent="0.25">
      <c r="B10" s="18" t="s">
        <v>14</v>
      </c>
      <c r="C10" s="18">
        <v>2025</v>
      </c>
      <c r="D10" s="19">
        <f>SUM(E10:J10)</f>
        <v>2127.741853</v>
      </c>
      <c r="E10" s="19">
        <f>[1]MIG_07_2025_Erstergebnis!D14</f>
        <v>895.07401300000004</v>
      </c>
      <c r="F10" s="19">
        <f>[1]MIG_07_2025_Erstergebnis!D15</f>
        <v>247.47972300000001</v>
      </c>
      <c r="G10" s="19">
        <f>[1]MIG_07_2025_Erstergebnis!D16</f>
        <v>204.98495</v>
      </c>
      <c r="H10" s="19">
        <f>[1]MIG_07_2025_Erstergebnis!D17</f>
        <v>611.61364300000002</v>
      </c>
      <c r="I10" s="19">
        <f>[1]MIG_07_2025_Erstergebnis!D19</f>
        <v>55.849573999999997</v>
      </c>
      <c r="J10" s="19">
        <f>SUM([1]MIG_07_2025_Erstergebnis!D18,[1]MIG_07_2025_Erstergebnis!D20,[1]MIG_07_2025_Erstergebnis!D21)</f>
        <v>112.73994999999999</v>
      </c>
    </row>
    <row r="11" spans="2:10" ht="8.25" customHeight="1" x14ac:dyDescent="0.25">
      <c r="B11" s="18" t="s">
        <v>13</v>
      </c>
      <c r="C11" s="18">
        <v>2024</v>
      </c>
      <c r="D11" s="19">
        <f>SUM(E11:J11)</f>
        <v>5812.2569389999999</v>
      </c>
      <c r="E11" s="19">
        <f>[1]MIG_07_2024_Endergebnis!C14</f>
        <v>2667.337149</v>
      </c>
      <c r="F11" s="19">
        <f>[1]MIG_07_2024_Endergebnis!C15</f>
        <v>155.398888</v>
      </c>
      <c r="G11" s="19">
        <f>[1]MIG_07_2024_Endergebnis!C16</f>
        <v>1568.245365</v>
      </c>
      <c r="H11" s="19">
        <f>[1]MIG_07_2024_Endergebnis!C17</f>
        <v>1168.5717070000001</v>
      </c>
      <c r="I11" s="19">
        <f>[1]MIG_07_2024_Endergebnis!C19</f>
        <v>58.119768999999998</v>
      </c>
      <c r="J11" s="19">
        <f>SUM([1]MIG_07_2024_Endergebnis!C18,[1]MIG_07_2024_Endergebnis!C20,[1]MIG_07_2024_Endergebnis!C21)</f>
        <v>194.58406099999996</v>
      </c>
    </row>
    <row r="12" spans="2:10" ht="8.25" customHeight="1" x14ac:dyDescent="0.25">
      <c r="B12" s="18" t="s">
        <v>14</v>
      </c>
      <c r="C12" s="18">
        <v>2024</v>
      </c>
      <c r="D12" s="19">
        <f>SUM(E12:J12)</f>
        <v>2108.566898</v>
      </c>
      <c r="E12" s="19">
        <f>[1]MIG_07_2024_Endergebnis!D14</f>
        <v>875.358428</v>
      </c>
      <c r="F12" s="19">
        <f>[1]MIG_07_2024_Endergebnis!D15</f>
        <v>247.13717600000001</v>
      </c>
      <c r="G12" s="19">
        <f>[1]MIG_07_2024_Endergebnis!D16</f>
        <v>210.193262</v>
      </c>
      <c r="H12" s="19">
        <f>[1]MIG_07_2024_Endergebnis!D17</f>
        <v>602.84329100000002</v>
      </c>
      <c r="I12" s="19">
        <f>[1]MIG_07_2024_Endergebnis!D19</f>
        <v>61.026826999999997</v>
      </c>
      <c r="J12" s="19">
        <f>SUM([1]MIG_07_2024_Endergebnis!D18,[1]MIG_07_2024_Endergebnis!D20,[1]MIG_07_2024_Endergebnis!D21)</f>
        <v>112.007914</v>
      </c>
    </row>
    <row r="13" spans="2:10" ht="8.25" customHeight="1" x14ac:dyDescent="0.25">
      <c r="B13" s="18" t="s">
        <v>13</v>
      </c>
      <c r="C13" s="18">
        <v>2023</v>
      </c>
      <c r="D13" s="19">
        <f t="shared" ref="D13:D18" si="0">SUM(E13:J13)</f>
        <v>5927.2500280000013</v>
      </c>
      <c r="E13" s="19">
        <f>[1]MIG_07_2023_Endergebnis!C14</f>
        <v>2737.2947330000002</v>
      </c>
      <c r="F13" s="19">
        <f>[1]MIG_07_2023_Endergebnis!C15</f>
        <v>159.35100299999999</v>
      </c>
      <c r="G13" s="19">
        <f>[1]MIG_07_2023_Endergebnis!C16</f>
        <v>1567.4829970000001</v>
      </c>
      <c r="H13" s="19">
        <f>[1]MIG_07_2023_Endergebnis!C17</f>
        <v>1212.2092700000001</v>
      </c>
      <c r="I13" s="19">
        <f>[1]MIG_07_2023_Endergebnis!C19</f>
        <v>57.388255999999998</v>
      </c>
      <c r="J13" s="19">
        <f>SUM([1]MIG_07_2023_Endergebnis!C18,[1]MIG_07_2023_Endergebnis!C20,[1]MIG_07_2023_Endergebnis!C21)</f>
        <v>193.52376899999999</v>
      </c>
    </row>
    <row r="14" spans="2:10" ht="8.25" customHeight="1" x14ac:dyDescent="0.25">
      <c r="B14" s="18" t="s">
        <v>14</v>
      </c>
      <c r="C14" s="18">
        <v>2023</v>
      </c>
      <c r="D14" s="19">
        <f t="shared" si="0"/>
        <v>1977.1603669999997</v>
      </c>
      <c r="E14" s="19">
        <f>[1]MIG_07_2023_Endergebnis!D14</f>
        <v>808.59620299999995</v>
      </c>
      <c r="F14" s="19">
        <f>[1]MIG_07_2023_Endergebnis!D15</f>
        <v>248.42204699999999</v>
      </c>
      <c r="G14" s="19">
        <f>[1]MIG_07_2023_Endergebnis!D16</f>
        <v>190.69550699999999</v>
      </c>
      <c r="H14" s="19">
        <f>[1]MIG_07_2023_Endergebnis!D17</f>
        <v>585.40226900000005</v>
      </c>
      <c r="I14" s="19">
        <f>[1]MIG_07_2023_Endergebnis!D19</f>
        <v>47.727291000000001</v>
      </c>
      <c r="J14" s="19">
        <f>SUM([1]MIG_07_2023_Endergebnis!D18,[1]MIG_07_2023_Endergebnis!D20,[1]MIG_07_2023_Endergebnis!D21)</f>
        <v>96.317050000000009</v>
      </c>
    </row>
    <row r="15" spans="2:10" ht="8.25" customHeight="1" x14ac:dyDescent="0.25">
      <c r="B15" s="18" t="s">
        <v>13</v>
      </c>
      <c r="C15" s="18">
        <v>2022</v>
      </c>
      <c r="D15" s="19">
        <f t="shared" si="0"/>
        <v>5949.9528930000006</v>
      </c>
      <c r="E15" s="19">
        <f>[1]MIG_07_2022_Endergebnis!C14</f>
        <v>2712.6327620000002</v>
      </c>
      <c r="F15" s="19">
        <f>[1]MIG_07_2022_Endergebnis!C15</f>
        <v>156.03676999999999</v>
      </c>
      <c r="G15" s="19">
        <f>[1]MIG_07_2022_Endergebnis!C16</f>
        <v>1577.6182859999999</v>
      </c>
      <c r="H15" s="19">
        <f>[1]MIG_07_2022_Endergebnis!C17</f>
        <v>1240.333085</v>
      </c>
      <c r="I15" s="19">
        <f>[1]MIG_07_2022_Endergebnis!C19</f>
        <v>48.281765999999998</v>
      </c>
      <c r="J15" s="19">
        <f>SUM([1]MIG_07_2022_Endergebnis!C18,[1]MIG_07_2022_Endergebnis!C20,[1]MIG_07_2022_Endergebnis!C21)</f>
        <v>215.05022400000001</v>
      </c>
    </row>
    <row r="16" spans="2:10" ht="8.25" customHeight="1" x14ac:dyDescent="0.25">
      <c r="B16" s="18" t="s">
        <v>14</v>
      </c>
      <c r="C16" s="18">
        <v>2022</v>
      </c>
      <c r="D16" s="19">
        <f t="shared" si="0"/>
        <v>1901.0437259999999</v>
      </c>
      <c r="E16" s="19">
        <f>[1]MIG_07_2022_Endergebnis!D14</f>
        <v>791.63186599999995</v>
      </c>
      <c r="F16" s="19">
        <f>[1]MIG_07_2022_Endergebnis!D15</f>
        <v>194.831391</v>
      </c>
      <c r="G16" s="19">
        <f>[1]MIG_07_2022_Endergebnis!D16</f>
        <v>185.826784</v>
      </c>
      <c r="H16" s="19">
        <f>[1]MIG_07_2022_Endergebnis!D17</f>
        <v>603.31300699999997</v>
      </c>
      <c r="I16" s="19">
        <f>[1]MIG_07_2022_Endergebnis!D19</f>
        <v>42.077596999999997</v>
      </c>
      <c r="J16" s="19">
        <f>SUM([1]MIG_07_2022_Endergebnis!D18,[1]MIG_07_2022_Endergebnis!D20,[1]MIG_07_2022_Endergebnis!D21)</f>
        <v>83.363081000000008</v>
      </c>
    </row>
    <row r="17" spans="2:10" ht="8.25" customHeight="1" x14ac:dyDescent="0.25">
      <c r="B17" s="18" t="s">
        <v>13</v>
      </c>
      <c r="C17" s="18">
        <v>2021</v>
      </c>
      <c r="D17" s="19">
        <f>SUM(E17:J17)</f>
        <v>5944.9624909999984</v>
      </c>
      <c r="E17" s="19">
        <f>[1]MIG_07_2021_Endergebnis!C15+0</f>
        <v>2709.629359</v>
      </c>
      <c r="F17" s="19">
        <f>[1]MIG_07_2021_Endergebnis!C16+0</f>
        <v>157.81235699999999</v>
      </c>
      <c r="G17" s="19">
        <f>[1]MIG_07_2021_Endergebnis!C17+0</f>
        <v>1558.9248250000001</v>
      </c>
      <c r="H17" s="19">
        <f>[1]MIG_07_2021_Endergebnis!C18+0</f>
        <v>1260.374069</v>
      </c>
      <c r="I17" s="19">
        <f>[1]MIG_07_2021_Endergebnis!C20+0</f>
        <v>49.197209000000001</v>
      </c>
      <c r="J17" s="19">
        <f>[1]MIG_07_2021_Endergebnis!C21+[1]MIG_07_2021_Endergebnis!C22+[1]MIG_07_2021_Endergebnis!C19</f>
        <v>209.02467199999998</v>
      </c>
    </row>
    <row r="18" spans="2:10" ht="8.25" customHeight="1" x14ac:dyDescent="0.25">
      <c r="B18" s="18" t="s">
        <v>14</v>
      </c>
      <c r="C18" s="18">
        <v>2021</v>
      </c>
      <c r="D18" s="19">
        <f t="shared" si="0"/>
        <v>1806.6768549999999</v>
      </c>
      <c r="E18" s="19">
        <f>[1]MIG_07_2021_Endergebnis!D15+0</f>
        <v>739.63828000000001</v>
      </c>
      <c r="F18" s="19">
        <f>[1]MIG_07_2021_Endergebnis!D16+0</f>
        <v>164.25168600000001</v>
      </c>
      <c r="G18" s="19">
        <f>[1]MIG_07_2021_Endergebnis!D17+0</f>
        <v>190.715597</v>
      </c>
      <c r="H18" s="19">
        <f>[1]MIG_07_2021_Endergebnis!D18+0</f>
        <v>596.98005899999998</v>
      </c>
      <c r="I18" s="19">
        <f>[1]MIG_07_2021_Endergebnis!D20+0</f>
        <v>33.904470000000003</v>
      </c>
      <c r="J18" s="19">
        <f>[1]MIG_07_2021_Endergebnis!D21+[1]MIG_07_2021_Endergebnis!D22+[1]MIG_07_2021_Endergebnis!D19</f>
        <v>81.186762999999999</v>
      </c>
    </row>
    <row r="19" spans="2:10" ht="8.25" customHeight="1" x14ac:dyDescent="0.25">
      <c r="B19" s="18" t="s">
        <v>13</v>
      </c>
      <c r="C19" s="18">
        <v>2020</v>
      </c>
      <c r="D19" s="19">
        <v>6097</v>
      </c>
      <c r="E19" s="19">
        <v>2877</v>
      </c>
      <c r="F19" s="19">
        <v>131</v>
      </c>
      <c r="G19" s="19">
        <v>1636</v>
      </c>
      <c r="H19" s="19">
        <v>1205</v>
      </c>
      <c r="I19" s="19">
        <v>39</v>
      </c>
      <c r="J19" s="19">
        <v>209</v>
      </c>
    </row>
    <row r="20" spans="2:10" ht="8.25" customHeight="1" x14ac:dyDescent="0.25">
      <c r="B20" s="18" t="s">
        <v>14</v>
      </c>
      <c r="C20" s="18">
        <v>2020</v>
      </c>
      <c r="D20" s="19">
        <v>1798</v>
      </c>
      <c r="E20" s="19">
        <v>760</v>
      </c>
      <c r="F20" s="19">
        <v>169</v>
      </c>
      <c r="G20" s="19">
        <v>176</v>
      </c>
      <c r="H20" s="19">
        <v>547</v>
      </c>
      <c r="I20" s="19">
        <v>41</v>
      </c>
      <c r="J20" s="19">
        <v>105</v>
      </c>
    </row>
    <row r="21" spans="2:10" ht="8.25" customHeight="1" x14ac:dyDescent="0.25">
      <c r="B21" s="18" t="s">
        <v>13</v>
      </c>
      <c r="C21" s="18">
        <v>2019</v>
      </c>
      <c r="D21" s="19">
        <v>6103.5</v>
      </c>
      <c r="E21" s="19">
        <v>2876.7</v>
      </c>
      <c r="F21" s="19">
        <v>150.4</v>
      </c>
      <c r="G21" s="19">
        <v>1534.6</v>
      </c>
      <c r="H21" s="19">
        <v>1362.4</v>
      </c>
      <c r="I21" s="19">
        <v>39</v>
      </c>
      <c r="J21" s="19">
        <v>140.4</v>
      </c>
    </row>
    <row r="22" spans="2:10" ht="8.25" customHeight="1" x14ac:dyDescent="0.25">
      <c r="B22" s="18" t="s">
        <v>14</v>
      </c>
      <c r="C22" s="18">
        <v>2019</v>
      </c>
      <c r="D22" s="19">
        <v>1786.4</v>
      </c>
      <c r="E22" s="19">
        <v>727.7</v>
      </c>
      <c r="F22" s="19">
        <v>135.5</v>
      </c>
      <c r="G22" s="19">
        <v>167.3</v>
      </c>
      <c r="H22" s="19">
        <v>625.79999999999995</v>
      </c>
      <c r="I22" s="19">
        <v>40.200000000000003</v>
      </c>
      <c r="J22" s="19">
        <v>89.9</v>
      </c>
    </row>
    <row r="23" spans="2:10" ht="8.25" customHeight="1" x14ac:dyDescent="0.25">
      <c r="B23" s="18" t="s">
        <v>13</v>
      </c>
      <c r="C23" s="18">
        <v>2018</v>
      </c>
      <c r="D23" s="19">
        <v>6106.2</v>
      </c>
      <c r="E23" s="19">
        <v>2833.6</v>
      </c>
      <c r="F23" s="19">
        <v>155.69999999999999</v>
      </c>
      <c r="G23" s="19">
        <v>1538.7</v>
      </c>
      <c r="H23" s="19">
        <v>1405.5</v>
      </c>
      <c r="I23" s="19">
        <v>31.8</v>
      </c>
      <c r="J23" s="19">
        <v>140.9</v>
      </c>
    </row>
    <row r="24" spans="2:10" ht="8.25" customHeight="1" x14ac:dyDescent="0.25">
      <c r="B24" s="18" t="s">
        <v>14</v>
      </c>
      <c r="C24" s="18">
        <v>2018</v>
      </c>
      <c r="D24" s="19">
        <v>1761.3000000000002</v>
      </c>
      <c r="E24" s="19">
        <v>713.1</v>
      </c>
      <c r="F24" s="19">
        <v>134.4</v>
      </c>
      <c r="G24" s="19">
        <v>159.19999999999999</v>
      </c>
      <c r="H24" s="19">
        <v>624.20000000000005</v>
      </c>
      <c r="I24" s="19">
        <v>40.9</v>
      </c>
      <c r="J24" s="19">
        <v>89.5</v>
      </c>
    </row>
    <row r="25" spans="2:10" ht="8.25" customHeight="1" x14ac:dyDescent="0.25">
      <c r="B25" s="18" t="s">
        <v>13</v>
      </c>
      <c r="C25" s="18">
        <v>2017</v>
      </c>
      <c r="D25" s="19">
        <v>6227</v>
      </c>
      <c r="E25" s="19">
        <v>2869</v>
      </c>
      <c r="F25" s="19">
        <v>164</v>
      </c>
      <c r="G25" s="19">
        <v>1515</v>
      </c>
      <c r="H25" s="19">
        <v>1451</v>
      </c>
      <c r="I25" s="19">
        <v>43</v>
      </c>
      <c r="J25" s="19">
        <v>185</v>
      </c>
    </row>
    <row r="26" spans="2:10" ht="8.25" customHeight="1" x14ac:dyDescent="0.25">
      <c r="B26" s="18" t="s">
        <v>14</v>
      </c>
      <c r="C26" s="18">
        <v>2017</v>
      </c>
      <c r="D26" s="19">
        <v>1701</v>
      </c>
      <c r="E26" s="19">
        <v>642</v>
      </c>
      <c r="F26" s="19">
        <v>123</v>
      </c>
      <c r="G26" s="19">
        <v>160</v>
      </c>
      <c r="H26" s="19">
        <v>612</v>
      </c>
      <c r="I26" s="19">
        <v>46</v>
      </c>
      <c r="J26" s="19">
        <v>118</v>
      </c>
    </row>
    <row r="27" spans="2:10" ht="8.25" customHeight="1" x14ac:dyDescent="0.25">
      <c r="B27" s="18" t="s">
        <v>13</v>
      </c>
      <c r="C27" s="18">
        <v>2016</v>
      </c>
      <c r="D27" s="19">
        <v>6399</v>
      </c>
      <c r="E27" s="19">
        <v>2881</v>
      </c>
      <c r="F27" s="19">
        <v>178</v>
      </c>
      <c r="G27" s="19">
        <v>1593</v>
      </c>
      <c r="H27" s="19">
        <v>1547</v>
      </c>
      <c r="I27" s="19">
        <v>62</v>
      </c>
      <c r="J27" s="19">
        <v>138</v>
      </c>
    </row>
    <row r="28" spans="2:10" ht="8.25" customHeight="1" x14ac:dyDescent="0.25">
      <c r="B28" s="18" t="s">
        <v>14</v>
      </c>
      <c r="C28" s="18">
        <v>2016</v>
      </c>
      <c r="D28" s="19">
        <v>1594</v>
      </c>
      <c r="E28" s="19">
        <v>594</v>
      </c>
      <c r="F28" s="19">
        <v>108</v>
      </c>
      <c r="G28" s="19">
        <v>152</v>
      </c>
      <c r="H28" s="19">
        <v>585</v>
      </c>
      <c r="I28" s="19">
        <v>55</v>
      </c>
      <c r="J28" s="19">
        <v>100</v>
      </c>
    </row>
    <row r="29" spans="2:10" ht="8.25" customHeight="1" x14ac:dyDescent="0.25">
      <c r="B29" s="18" t="s">
        <v>13</v>
      </c>
      <c r="C29" s="18">
        <v>2015</v>
      </c>
      <c r="D29" s="19">
        <v>6457</v>
      </c>
      <c r="E29" s="19">
        <v>2863</v>
      </c>
      <c r="F29" s="19">
        <v>202</v>
      </c>
      <c r="G29" s="19">
        <v>1608</v>
      </c>
      <c r="H29" s="19">
        <v>1591</v>
      </c>
      <c r="I29" s="19">
        <v>54</v>
      </c>
      <c r="J29" s="19">
        <v>139</v>
      </c>
    </row>
    <row r="30" spans="2:10" ht="8.25" customHeight="1" x14ac:dyDescent="0.25">
      <c r="B30" s="18" t="s">
        <v>14</v>
      </c>
      <c r="C30" s="18">
        <v>2015</v>
      </c>
      <c r="D30" s="19">
        <v>1408</v>
      </c>
      <c r="E30" s="19">
        <v>532</v>
      </c>
      <c r="F30" s="19">
        <v>112</v>
      </c>
      <c r="G30" s="19">
        <v>143</v>
      </c>
      <c r="H30" s="19">
        <v>540</v>
      </c>
      <c r="I30" s="19">
        <v>40</v>
      </c>
      <c r="J30" s="19">
        <v>41</v>
      </c>
    </row>
    <row r="31" spans="2:10" ht="8.25" customHeight="1" x14ac:dyDescent="0.25">
      <c r="B31" s="18" t="s">
        <v>13</v>
      </c>
      <c r="C31" s="18">
        <v>2014</v>
      </c>
      <c r="D31" s="19">
        <v>6429</v>
      </c>
      <c r="E31" s="19">
        <v>2820</v>
      </c>
      <c r="F31" s="19">
        <v>211</v>
      </c>
      <c r="G31" s="19">
        <v>1575</v>
      </c>
      <c r="H31" s="19">
        <v>1657</v>
      </c>
      <c r="I31" s="19">
        <v>62</v>
      </c>
      <c r="J31" s="19">
        <v>104</v>
      </c>
    </row>
    <row r="32" spans="2:10" ht="8.25" customHeight="1" x14ac:dyDescent="0.25">
      <c r="B32" s="18" t="s">
        <v>14</v>
      </c>
      <c r="C32" s="18">
        <v>2014</v>
      </c>
      <c r="D32" s="19">
        <v>1362</v>
      </c>
      <c r="E32" s="19">
        <v>520</v>
      </c>
      <c r="F32" s="19">
        <v>99</v>
      </c>
      <c r="G32" s="19">
        <v>140</v>
      </c>
      <c r="H32" s="19">
        <v>547</v>
      </c>
      <c r="I32" s="19">
        <v>30</v>
      </c>
      <c r="J32" s="19">
        <v>26</v>
      </c>
    </row>
    <row r="33" spans="2:10" ht="8.25" customHeight="1" x14ac:dyDescent="0.25">
      <c r="B33" s="18" t="s">
        <v>13</v>
      </c>
      <c r="C33" s="18">
        <v>2013</v>
      </c>
      <c r="D33" s="19">
        <v>6373</v>
      </c>
      <c r="E33" s="19">
        <v>2761</v>
      </c>
      <c r="F33" s="19">
        <v>211</v>
      </c>
      <c r="G33" s="19">
        <v>1581</v>
      </c>
      <c r="H33" s="19">
        <v>1683</v>
      </c>
      <c r="I33" s="19">
        <v>45</v>
      </c>
      <c r="J33" s="19">
        <v>92</v>
      </c>
    </row>
    <row r="34" spans="2:10" ht="8.25" customHeight="1" x14ac:dyDescent="0.25">
      <c r="B34" s="18" t="s">
        <v>14</v>
      </c>
      <c r="C34" s="18">
        <v>2013</v>
      </c>
      <c r="D34" s="19">
        <v>1409</v>
      </c>
      <c r="E34" s="19">
        <v>550</v>
      </c>
      <c r="F34" s="19">
        <v>110</v>
      </c>
      <c r="G34" s="19">
        <v>137</v>
      </c>
      <c r="H34" s="19">
        <v>557</v>
      </c>
      <c r="I34" s="19">
        <v>25</v>
      </c>
      <c r="J34" s="19">
        <v>30</v>
      </c>
    </row>
    <row r="35" spans="2:10" ht="8.25" customHeight="1" x14ac:dyDescent="0.25">
      <c r="B35" s="18" t="s">
        <v>13</v>
      </c>
      <c r="C35" s="18">
        <v>2012</v>
      </c>
      <c r="D35" s="19">
        <v>6490</v>
      </c>
      <c r="E35" s="19">
        <v>2787</v>
      </c>
      <c r="F35" s="19">
        <v>214</v>
      </c>
      <c r="G35" s="19">
        <v>1577</v>
      </c>
      <c r="H35" s="19">
        <v>1727</v>
      </c>
      <c r="I35" s="19">
        <v>49</v>
      </c>
      <c r="J35" s="19">
        <v>136</v>
      </c>
    </row>
    <row r="36" spans="2:10" ht="8.25" customHeight="1" x14ac:dyDescent="0.25">
      <c r="B36" s="18" t="s">
        <v>14</v>
      </c>
      <c r="C36" s="18">
        <v>2012</v>
      </c>
      <c r="D36" s="19">
        <v>1311</v>
      </c>
      <c r="E36" s="19">
        <v>488</v>
      </c>
      <c r="F36" s="19">
        <v>103</v>
      </c>
      <c r="G36" s="19">
        <v>131</v>
      </c>
      <c r="H36" s="19">
        <v>528</v>
      </c>
      <c r="I36" s="19">
        <v>25</v>
      </c>
      <c r="J36" s="19">
        <v>36</v>
      </c>
    </row>
    <row r="37" spans="2:10" ht="8.25" customHeight="1" x14ac:dyDescent="0.25">
      <c r="B37" s="18" t="s">
        <v>13</v>
      </c>
      <c r="C37" s="18">
        <v>2011</v>
      </c>
      <c r="D37" s="19">
        <v>6517</v>
      </c>
      <c r="E37" s="19">
        <v>2794</v>
      </c>
      <c r="F37" s="19">
        <v>232</v>
      </c>
      <c r="G37" s="19">
        <v>1593</v>
      </c>
      <c r="H37" s="19">
        <v>1714</v>
      </c>
      <c r="I37" s="19">
        <v>51</v>
      </c>
      <c r="J37" s="19">
        <v>133</v>
      </c>
    </row>
    <row r="38" spans="2:10" ht="8.25" customHeight="1" x14ac:dyDescent="0.25">
      <c r="B38" s="18" t="s">
        <v>14</v>
      </c>
      <c r="C38" s="18">
        <v>2011</v>
      </c>
      <c r="D38" s="19">
        <v>1273</v>
      </c>
      <c r="E38" s="19">
        <v>473</v>
      </c>
      <c r="F38" s="19">
        <v>112</v>
      </c>
      <c r="G38" s="19">
        <v>126</v>
      </c>
      <c r="H38" s="19">
        <v>504</v>
      </c>
      <c r="I38" s="19">
        <v>28</v>
      </c>
      <c r="J38" s="19">
        <v>30</v>
      </c>
    </row>
    <row r="41" spans="2:10" ht="8.25" customHeight="1" x14ac:dyDescent="0.25">
      <c r="B41" s="23" t="s">
        <v>2</v>
      </c>
      <c r="C41" s="23" t="s">
        <v>3</v>
      </c>
      <c r="D41" s="26" t="s">
        <v>4</v>
      </c>
      <c r="E41" s="27"/>
      <c r="F41" s="27"/>
      <c r="G41" s="27"/>
      <c r="H41" s="27"/>
      <c r="I41" s="27"/>
      <c r="J41" s="27"/>
    </row>
    <row r="42" spans="2:10" ht="41.25" x14ac:dyDescent="0.25">
      <c r="B42" s="24"/>
      <c r="C42" s="24"/>
      <c r="D42" s="5" t="s">
        <v>5</v>
      </c>
      <c r="E42" s="5" t="s">
        <v>6</v>
      </c>
      <c r="F42" s="6" t="s">
        <v>7</v>
      </c>
      <c r="G42" s="6" t="s">
        <v>8</v>
      </c>
      <c r="H42" s="6" t="s">
        <v>9</v>
      </c>
      <c r="I42" s="6" t="s">
        <v>10</v>
      </c>
      <c r="J42" s="7" t="s">
        <v>11</v>
      </c>
    </row>
    <row r="43" spans="2:10" ht="8.25" customHeight="1" x14ac:dyDescent="0.25">
      <c r="B43" s="25"/>
      <c r="C43" s="25"/>
      <c r="D43" s="26" t="s">
        <v>15</v>
      </c>
      <c r="E43" s="27"/>
      <c r="F43" s="27"/>
      <c r="G43" s="27"/>
      <c r="H43" s="27"/>
      <c r="I43" s="27"/>
      <c r="J43" s="27"/>
    </row>
    <row r="44" spans="2:10" ht="8.25" customHeight="1" x14ac:dyDescent="0.25">
      <c r="B44" s="18" t="s">
        <v>13</v>
      </c>
      <c r="C44" s="18">
        <v>2025</v>
      </c>
      <c r="D44" s="20">
        <f t="shared" ref="D44:D47" si="1">SUM(E44:J44)</f>
        <v>99.983831740306698</v>
      </c>
      <c r="E44" s="20">
        <f>E9/$D$9*100</f>
        <v>45.750066254224578</v>
      </c>
      <c r="F44" s="20">
        <f t="shared" ref="F44:I44" si="2">F9/$D$9*100</f>
        <v>2.9200234064490638</v>
      </c>
      <c r="G44" s="20">
        <f t="shared" si="2"/>
        <v>27.197595962309034</v>
      </c>
      <c r="H44" s="20">
        <f t="shared" si="2"/>
        <v>19.753893559037373</v>
      </c>
      <c r="I44" s="20">
        <f t="shared" si="2"/>
        <v>0.95617662121596836</v>
      </c>
      <c r="J44" s="20">
        <f t="shared" ref="J44:J45" si="3">J9/$D$11*100</f>
        <v>3.4060759370706823</v>
      </c>
    </row>
    <row r="45" spans="2:10" ht="8.25" customHeight="1" x14ac:dyDescent="0.25">
      <c r="B45" s="18" t="s">
        <v>14</v>
      </c>
      <c r="C45" s="18">
        <v>2025</v>
      </c>
      <c r="D45" s="20">
        <f t="shared" si="1"/>
        <v>96.641120405685058</v>
      </c>
      <c r="E45" s="20">
        <f>E10/$D$10*100</f>
        <v>42.066851847558226</v>
      </c>
      <c r="F45" s="20">
        <f t="shared" ref="F45:I45" si="4">F10/$D$10*100</f>
        <v>11.631097195887136</v>
      </c>
      <c r="G45" s="20">
        <f t="shared" si="4"/>
        <v>9.633920097542962</v>
      </c>
      <c r="H45" s="20">
        <f t="shared" si="4"/>
        <v>28.744729636147266</v>
      </c>
      <c r="I45" s="20">
        <f t="shared" si="4"/>
        <v>2.6248284734943361</v>
      </c>
      <c r="J45" s="20">
        <f t="shared" si="3"/>
        <v>1.9396931550551328</v>
      </c>
    </row>
    <row r="46" spans="2:10" ht="8.25" customHeight="1" x14ac:dyDescent="0.25">
      <c r="B46" s="18" t="s">
        <v>13</v>
      </c>
      <c r="C46" s="18">
        <v>2024</v>
      </c>
      <c r="D46" s="20">
        <f t="shared" si="1"/>
        <v>100</v>
      </c>
      <c r="E46" s="20">
        <f t="shared" ref="E46:J46" si="5">E11/$D$11*100</f>
        <v>45.891590426814751</v>
      </c>
      <c r="F46" s="20">
        <f t="shared" si="5"/>
        <v>2.6736410594184163</v>
      </c>
      <c r="G46" s="20">
        <f t="shared" si="5"/>
        <v>26.981693711390143</v>
      </c>
      <c r="H46" s="20">
        <f t="shared" si="5"/>
        <v>20.105300217527088</v>
      </c>
      <c r="I46" s="20">
        <f t="shared" si="5"/>
        <v>0.99995181923253929</v>
      </c>
      <c r="J46" s="20">
        <f t="shared" si="5"/>
        <v>3.3478227656170723</v>
      </c>
    </row>
    <row r="47" spans="2:10" ht="8.25" customHeight="1" x14ac:dyDescent="0.25">
      <c r="B47" s="18" t="s">
        <v>14</v>
      </c>
      <c r="C47" s="18">
        <v>2024</v>
      </c>
      <c r="D47" s="20">
        <f t="shared" si="1"/>
        <v>100</v>
      </c>
      <c r="E47" s="20">
        <f t="shared" ref="E47:J47" si="6">E12/$D$12*100</f>
        <v>41.514377790445614</v>
      </c>
      <c r="F47" s="20">
        <f t="shared" si="6"/>
        <v>11.720622961235541</v>
      </c>
      <c r="G47" s="20">
        <f t="shared" si="6"/>
        <v>9.9685365543474447</v>
      </c>
      <c r="H47" s="20">
        <f t="shared" si="6"/>
        <v>28.590190407134049</v>
      </c>
      <c r="I47" s="20">
        <f t="shared" si="6"/>
        <v>2.8942324314151304</v>
      </c>
      <c r="J47" s="20">
        <f t="shared" si="6"/>
        <v>5.3120398554222206</v>
      </c>
    </row>
    <row r="48" spans="2:10" ht="8.25" customHeight="1" x14ac:dyDescent="0.25">
      <c r="B48" s="18" t="s">
        <v>13</v>
      </c>
      <c r="C48" s="18">
        <v>2023</v>
      </c>
      <c r="D48" s="20">
        <f>SUM(E48:J48)</f>
        <v>99.999999999999986</v>
      </c>
      <c r="E48" s="20">
        <f>E13/$D$13*100</f>
        <v>46.18152971562143</v>
      </c>
      <c r="F48" s="20">
        <f t="shared" ref="F48:J48" si="7">F13/$D$13*100</f>
        <v>2.6884474629420838</v>
      </c>
      <c r="G48" s="20">
        <f t="shared" si="7"/>
        <v>26.44536656282926</v>
      </c>
      <c r="H48" s="20">
        <f t="shared" si="7"/>
        <v>20.451461711140755</v>
      </c>
      <c r="I48" s="20">
        <f t="shared" si="7"/>
        <v>0.96821048089588013</v>
      </c>
      <c r="J48" s="20">
        <f t="shared" si="7"/>
        <v>3.2649840665705745</v>
      </c>
    </row>
    <row r="49" spans="2:10" ht="8.25" customHeight="1" x14ac:dyDescent="0.25">
      <c r="B49" s="18" t="s">
        <v>14</v>
      </c>
      <c r="C49" s="18">
        <v>2023</v>
      </c>
      <c r="D49" s="20">
        <f>SUM(E49:J49)</f>
        <v>100.00000000000003</v>
      </c>
      <c r="E49" s="20">
        <f>E14/$D$14*100</f>
        <v>40.896844610885324</v>
      </c>
      <c r="F49" s="20">
        <f t="shared" ref="F49:J49" si="8">F14/$D$14*100</f>
        <v>12.564587635192066</v>
      </c>
      <c r="G49" s="20">
        <f t="shared" si="8"/>
        <v>9.6449185499984296</v>
      </c>
      <c r="H49" s="20">
        <f t="shared" si="8"/>
        <v>29.608234049737053</v>
      </c>
      <c r="I49" s="20">
        <f t="shared" si="8"/>
        <v>2.4139312013631926</v>
      </c>
      <c r="J49" s="20">
        <f t="shared" si="8"/>
        <v>4.8714839528239455</v>
      </c>
    </row>
    <row r="50" spans="2:10" ht="8.25" customHeight="1" x14ac:dyDescent="0.25">
      <c r="B50" s="18" t="s">
        <v>13</v>
      </c>
      <c r="C50" s="18">
        <v>2022</v>
      </c>
      <c r="D50" s="20">
        <f>SUM(E50:J50)</f>
        <v>99.999999999999972</v>
      </c>
      <c r="E50" s="20">
        <f>E15/$D$15*100</f>
        <v>45.590827537329879</v>
      </c>
      <c r="F50" s="20">
        <f t="shared" ref="F50:J50" si="9">F15/$D$15*100</f>
        <v>2.6224874852971372</v>
      </c>
      <c r="G50" s="20">
        <f t="shared" si="9"/>
        <v>26.514802963499694</v>
      </c>
      <c r="H50" s="20">
        <f t="shared" si="9"/>
        <v>20.846099243226394</v>
      </c>
      <c r="I50" s="20">
        <f t="shared" si="9"/>
        <v>0.81146467658260824</v>
      </c>
      <c r="J50" s="20">
        <f t="shared" si="9"/>
        <v>3.6143180940642781</v>
      </c>
    </row>
    <row r="51" spans="2:10" ht="8.25" customHeight="1" x14ac:dyDescent="0.25">
      <c r="B51" s="18" t="s">
        <v>14</v>
      </c>
      <c r="C51" s="18">
        <v>2022</v>
      </c>
      <c r="D51" s="20">
        <f>SUM(E51:J51)</f>
        <v>100</v>
      </c>
      <c r="E51" s="20">
        <f>E16/$D$16*100</f>
        <v>41.641959896718333</v>
      </c>
      <c r="F51" s="20">
        <f t="shared" ref="F51:J51" si="10">F16/$D$16*100</f>
        <v>10.248653849217144</v>
      </c>
      <c r="G51" s="20">
        <f t="shared" si="10"/>
        <v>9.7749873639676625</v>
      </c>
      <c r="H51" s="20">
        <f t="shared" si="10"/>
        <v>31.735882702153063</v>
      </c>
      <c r="I51" s="20">
        <f t="shared" si="10"/>
        <v>2.2133944855932262</v>
      </c>
      <c r="J51" s="20">
        <f t="shared" si="10"/>
        <v>4.3851217023505757</v>
      </c>
    </row>
    <row r="52" spans="2:10" ht="8.25" customHeight="1" x14ac:dyDescent="0.25">
      <c r="B52" s="18" t="s">
        <v>13</v>
      </c>
      <c r="C52" s="18">
        <v>2021</v>
      </c>
      <c r="D52" s="20">
        <v>100</v>
      </c>
      <c r="E52" s="20">
        <f>E17/$D$17*100</f>
        <v>45.578577881728819</v>
      </c>
      <c r="F52" s="20">
        <f t="shared" ref="F52:J52" si="11">F17/$D$17*100</f>
        <v>2.6545559747249889</v>
      </c>
      <c r="G52" s="20">
        <f t="shared" si="11"/>
        <v>26.222618348896837</v>
      </c>
      <c r="H52" s="20">
        <f t="shared" si="11"/>
        <v>21.200706832180423</v>
      </c>
      <c r="I52" s="20">
        <f t="shared" si="11"/>
        <v>0.82754448113808976</v>
      </c>
      <c r="J52" s="20">
        <f t="shared" si="11"/>
        <v>3.5159964813308702</v>
      </c>
    </row>
    <row r="53" spans="2:10" ht="8.25" customHeight="1" x14ac:dyDescent="0.25">
      <c r="B53" s="18" t="s">
        <v>14</v>
      </c>
      <c r="C53" s="18">
        <v>2021</v>
      </c>
      <c r="D53" s="20">
        <v>100</v>
      </c>
      <c r="E53" s="20">
        <f>E18/$D$18*100</f>
        <v>40.939157323737348</v>
      </c>
      <c r="F53" s="20">
        <f t="shared" ref="F53:J53" si="12">F18/$D$18*100</f>
        <v>9.091370465361944</v>
      </c>
      <c r="G53" s="20">
        <f t="shared" si="12"/>
        <v>10.556154326779152</v>
      </c>
      <c r="H53" s="20">
        <f t="shared" si="12"/>
        <v>33.042990358118033</v>
      </c>
      <c r="I53" s="20">
        <f t="shared" si="12"/>
        <v>1.8766205979873476</v>
      </c>
      <c r="J53" s="20">
        <f t="shared" si="12"/>
        <v>4.4937069280161888</v>
      </c>
    </row>
    <row r="54" spans="2:10" ht="8.25" customHeight="1" x14ac:dyDescent="0.25">
      <c r="B54" s="18" t="s">
        <v>13</v>
      </c>
      <c r="C54" s="18">
        <v>2020</v>
      </c>
      <c r="D54" s="20">
        <v>99.999999999999986</v>
      </c>
      <c r="E54" s="20">
        <v>47.187141216991961</v>
      </c>
      <c r="F54" s="20">
        <v>2.1485976709857306</v>
      </c>
      <c r="G54" s="20">
        <v>26.832868623913399</v>
      </c>
      <c r="H54" s="20">
        <v>19.763818271280957</v>
      </c>
      <c r="I54" s="20">
        <v>0.63965884861407252</v>
      </c>
      <c r="J54" s="20">
        <v>3.4279153682138754</v>
      </c>
    </row>
    <row r="55" spans="2:10" ht="8.25" customHeight="1" x14ac:dyDescent="0.25">
      <c r="B55" s="18" t="s">
        <v>14</v>
      </c>
      <c r="C55" s="18">
        <v>2020</v>
      </c>
      <c r="D55" s="20">
        <v>100</v>
      </c>
      <c r="E55" s="20">
        <v>42.269187986651836</v>
      </c>
      <c r="F55" s="20">
        <v>9.3993325917686317</v>
      </c>
      <c r="G55" s="20">
        <v>9.788654060066742</v>
      </c>
      <c r="H55" s="20">
        <v>30.42269187986652</v>
      </c>
      <c r="I55" s="20">
        <v>2.2803114571746388</v>
      </c>
      <c r="J55" s="20">
        <v>5.8398220244716352</v>
      </c>
    </row>
    <row r="56" spans="2:10" ht="8.25" customHeight="1" x14ac:dyDescent="0.25">
      <c r="B56" s="18" t="s">
        <v>13</v>
      </c>
      <c r="C56" s="18">
        <v>2019</v>
      </c>
      <c r="D56" s="20">
        <v>100</v>
      </c>
      <c r="E56" s="20">
        <v>47.131973457852048</v>
      </c>
      <c r="F56" s="20">
        <v>2.464159908249365</v>
      </c>
      <c r="G56" s="20">
        <v>25.142950765953959</v>
      </c>
      <c r="H56" s="20">
        <v>22.321618743343986</v>
      </c>
      <c r="I56" s="20">
        <v>0.63897763578274758</v>
      </c>
      <c r="J56" s="20">
        <v>2.3003194888178915</v>
      </c>
    </row>
    <row r="57" spans="2:10" ht="8.25" customHeight="1" x14ac:dyDescent="0.25">
      <c r="B57" s="18" t="s">
        <v>14</v>
      </c>
      <c r="C57" s="18">
        <v>2019</v>
      </c>
      <c r="D57" s="20">
        <v>100</v>
      </c>
      <c r="E57" s="20">
        <v>40.735557545902374</v>
      </c>
      <c r="F57" s="20">
        <v>7.5850873264666356</v>
      </c>
      <c r="G57" s="20">
        <v>9.3652037617554864</v>
      </c>
      <c r="H57" s="20">
        <v>35.031347962382441</v>
      </c>
      <c r="I57" s="20">
        <v>2.2503358710255261</v>
      </c>
      <c r="J57" s="20">
        <v>5.0324675324675328</v>
      </c>
    </row>
    <row r="58" spans="2:10" ht="8.25" customHeight="1" x14ac:dyDescent="0.25">
      <c r="B58" s="18" t="s">
        <v>13</v>
      </c>
      <c r="C58" s="18">
        <v>2018</v>
      </c>
      <c r="D58" s="20">
        <v>100.00000000000001</v>
      </c>
      <c r="E58" s="20">
        <v>46.405292980904655</v>
      </c>
      <c r="F58" s="20">
        <v>2.5498673479414364</v>
      </c>
      <c r="G58" s="20">
        <v>25.198978087845141</v>
      </c>
      <c r="H58" s="20">
        <v>23.017588680357669</v>
      </c>
      <c r="I58" s="20">
        <v>0.52078215584160359</v>
      </c>
      <c r="J58" s="20">
        <v>2.3074907471094952</v>
      </c>
    </row>
    <row r="59" spans="2:10" ht="8.25" customHeight="1" x14ac:dyDescent="0.25">
      <c r="B59" s="18" t="s">
        <v>14</v>
      </c>
      <c r="C59" s="18">
        <v>2018</v>
      </c>
      <c r="D59" s="20">
        <v>100</v>
      </c>
      <c r="E59" s="20">
        <v>40.487140180548451</v>
      </c>
      <c r="F59" s="20">
        <v>7.6307273036961334</v>
      </c>
      <c r="G59" s="20">
        <v>9.0387781752114904</v>
      </c>
      <c r="H59" s="20">
        <v>35.439732016124452</v>
      </c>
      <c r="I59" s="20">
        <v>2.3221484131039567</v>
      </c>
      <c r="J59" s="20">
        <v>5.0814739113155056</v>
      </c>
    </row>
    <row r="60" spans="2:10" ht="8.25" customHeight="1" x14ac:dyDescent="0.25">
      <c r="B60" s="18" t="s">
        <v>13</v>
      </c>
      <c r="C60" s="18">
        <v>2017</v>
      </c>
      <c r="D60" s="20">
        <v>100</v>
      </c>
      <c r="E60" s="20">
        <v>46.073550666452547</v>
      </c>
      <c r="F60" s="20">
        <v>2.6336919865103581</v>
      </c>
      <c r="G60" s="20">
        <v>24.32953268026337</v>
      </c>
      <c r="H60" s="20">
        <v>23.301750441625181</v>
      </c>
      <c r="I60" s="20">
        <v>0.69054119158503291</v>
      </c>
      <c r="J60" s="20">
        <v>2.9709330335635138</v>
      </c>
    </row>
    <row r="61" spans="2:10" ht="8.25" customHeight="1" x14ac:dyDescent="0.25">
      <c r="B61" s="18" t="s">
        <v>14</v>
      </c>
      <c r="C61" s="18">
        <v>2017</v>
      </c>
      <c r="D61" s="20">
        <v>100</v>
      </c>
      <c r="E61" s="20">
        <v>37.742504409171076</v>
      </c>
      <c r="F61" s="20">
        <v>7.2310405643738971</v>
      </c>
      <c r="G61" s="20">
        <v>9.4062316284538507</v>
      </c>
      <c r="H61" s="20">
        <v>35.978835978835974</v>
      </c>
      <c r="I61" s="20">
        <v>2.7042915931804821</v>
      </c>
      <c r="J61" s="20">
        <v>6.9370958259847155</v>
      </c>
    </row>
    <row r="62" spans="2:10" ht="8.25" customHeight="1" x14ac:dyDescent="0.25">
      <c r="B62" s="18" t="s">
        <v>13</v>
      </c>
      <c r="C62" s="18">
        <v>2016</v>
      </c>
      <c r="D62" s="20">
        <v>100</v>
      </c>
      <c r="E62" s="20">
        <v>45.022659790592279</v>
      </c>
      <c r="F62" s="20">
        <v>2.7816846382247227</v>
      </c>
      <c r="G62" s="20">
        <v>24.894514767932492</v>
      </c>
      <c r="H62" s="20">
        <v>24.175652445694638</v>
      </c>
      <c r="I62" s="20">
        <v>0.96890139084231908</v>
      </c>
      <c r="J62" s="20">
        <v>2.1565869667135491</v>
      </c>
    </row>
    <row r="63" spans="2:10" ht="8.25" customHeight="1" x14ac:dyDescent="0.25">
      <c r="B63" s="18" t="s">
        <v>14</v>
      </c>
      <c r="C63" s="18">
        <v>2016</v>
      </c>
      <c r="D63" s="20">
        <v>100</v>
      </c>
      <c r="E63" s="20">
        <v>37.264742785445421</v>
      </c>
      <c r="F63" s="20">
        <v>6.7754077791718954</v>
      </c>
      <c r="G63" s="20">
        <v>9.5357590966122974</v>
      </c>
      <c r="H63" s="20">
        <v>36.700125470514429</v>
      </c>
      <c r="I63" s="20">
        <v>3.4504391468005018</v>
      </c>
      <c r="J63" s="20">
        <v>6.2735257214554583</v>
      </c>
    </row>
    <row r="64" spans="2:10" ht="8.25" customHeight="1" x14ac:dyDescent="0.25">
      <c r="B64" s="18" t="s">
        <v>13</v>
      </c>
      <c r="C64" s="18">
        <v>2015</v>
      </c>
      <c r="D64" s="20">
        <v>100</v>
      </c>
      <c r="E64" s="20">
        <v>44.339476537091528</v>
      </c>
      <c r="F64" s="20">
        <v>3.1283877961901809</v>
      </c>
      <c r="G64" s="20">
        <v>24.903205823137682</v>
      </c>
      <c r="H64" s="20">
        <v>24.639925662072169</v>
      </c>
      <c r="I64" s="20">
        <v>0.83630168809044436</v>
      </c>
      <c r="J64" s="20">
        <v>2.1527024934179959</v>
      </c>
    </row>
    <row r="65" spans="1:13" ht="8.25" customHeight="1" x14ac:dyDescent="0.25">
      <c r="B65" s="18" t="s">
        <v>14</v>
      </c>
      <c r="C65" s="18">
        <v>2015</v>
      </c>
      <c r="D65" s="20">
        <v>100</v>
      </c>
      <c r="E65" s="20">
        <v>37.784090909090914</v>
      </c>
      <c r="F65" s="20">
        <v>7.9545454545454541</v>
      </c>
      <c r="G65" s="20">
        <v>10.15625</v>
      </c>
      <c r="H65" s="20">
        <v>38.352272727272727</v>
      </c>
      <c r="I65" s="20">
        <v>2.8409090909090908</v>
      </c>
      <c r="J65" s="20">
        <v>2.9119318181818179</v>
      </c>
    </row>
    <row r="66" spans="1:13" ht="8.25" customHeight="1" x14ac:dyDescent="0.25">
      <c r="B66" s="18" t="s">
        <v>13</v>
      </c>
      <c r="C66" s="18">
        <v>2014</v>
      </c>
      <c r="D66" s="20">
        <v>100</v>
      </c>
      <c r="E66" s="20">
        <v>43.86374241717219</v>
      </c>
      <c r="F66" s="20">
        <v>3.282003421994089</v>
      </c>
      <c r="G66" s="20">
        <v>24.498366775548298</v>
      </c>
      <c r="H66" s="20">
        <v>25.773837299735575</v>
      </c>
      <c r="I66" s="20">
        <v>0.9643801524342821</v>
      </c>
      <c r="J66" s="20">
        <v>1.6176699331155699</v>
      </c>
    </row>
    <row r="67" spans="1:13" ht="8.25" customHeight="1" x14ac:dyDescent="0.25">
      <c r="B67" s="18" t="s">
        <v>14</v>
      </c>
      <c r="C67" s="18">
        <v>2014</v>
      </c>
      <c r="D67" s="20">
        <v>100.00000000000001</v>
      </c>
      <c r="E67" s="20">
        <v>38.179148311306903</v>
      </c>
      <c r="F67" s="20">
        <v>7.2687224669603516</v>
      </c>
      <c r="G67" s="20">
        <v>10.279001468428781</v>
      </c>
      <c r="H67" s="20">
        <v>40.161527165932455</v>
      </c>
      <c r="I67" s="20">
        <v>2.2026431718061676</v>
      </c>
      <c r="J67" s="20">
        <v>1.908957415565345</v>
      </c>
    </row>
    <row r="68" spans="1:13" ht="8.25" customHeight="1" x14ac:dyDescent="0.25">
      <c r="B68" s="18" t="s">
        <v>13</v>
      </c>
      <c r="C68" s="18">
        <v>2013</v>
      </c>
      <c r="D68" s="20">
        <v>100</v>
      </c>
      <c r="E68" s="20">
        <v>43.32339557508238</v>
      </c>
      <c r="F68" s="20">
        <v>3.3108426172916996</v>
      </c>
      <c r="G68" s="20">
        <v>24.80778283383022</v>
      </c>
      <c r="H68" s="20">
        <v>26.408284952141848</v>
      </c>
      <c r="I68" s="20">
        <v>0.70610387572571787</v>
      </c>
      <c r="J68" s="20">
        <v>1.4435901459281344</v>
      </c>
    </row>
    <row r="69" spans="1:13" ht="8.25" customHeight="1" x14ac:dyDescent="0.25">
      <c r="B69" s="18" t="s">
        <v>14</v>
      </c>
      <c r="C69" s="18">
        <v>2013</v>
      </c>
      <c r="D69" s="20">
        <v>100</v>
      </c>
      <c r="E69" s="20">
        <v>39.034776437189493</v>
      </c>
      <c r="F69" s="20">
        <v>7.8069552874378987</v>
      </c>
      <c r="G69" s="20">
        <v>9.7232079488999279</v>
      </c>
      <c r="H69" s="20">
        <v>39.531582682753722</v>
      </c>
      <c r="I69" s="20">
        <v>1.7743080198722498</v>
      </c>
      <c r="J69" s="20">
        <v>2.1291696238466997</v>
      </c>
    </row>
    <row r="70" spans="1:13" ht="8.25" customHeight="1" x14ac:dyDescent="0.25">
      <c r="B70" s="18" t="s">
        <v>13</v>
      </c>
      <c r="C70" s="18">
        <v>2012</v>
      </c>
      <c r="D70" s="20">
        <v>100</v>
      </c>
      <c r="E70" s="20">
        <v>42.942989214175654</v>
      </c>
      <c r="F70" s="20">
        <v>3.2973805855161791</v>
      </c>
      <c r="G70" s="20">
        <v>24.298921417565484</v>
      </c>
      <c r="H70" s="20">
        <v>26.610169491525426</v>
      </c>
      <c r="I70" s="20">
        <v>0.75500770416024654</v>
      </c>
      <c r="J70" s="20">
        <v>2.0955315870570108</v>
      </c>
    </row>
    <row r="71" spans="1:13" ht="8.25" customHeight="1" x14ac:dyDescent="0.25">
      <c r="B71" s="18" t="s">
        <v>14</v>
      </c>
      <c r="C71" s="18">
        <v>2012</v>
      </c>
      <c r="D71" s="20">
        <v>100</v>
      </c>
      <c r="E71" s="20">
        <v>37.223493516399699</v>
      </c>
      <c r="F71" s="20">
        <v>7.8565980167810832</v>
      </c>
      <c r="G71" s="20">
        <v>9.9923722349351642</v>
      </c>
      <c r="H71" s="20">
        <v>40.274599542334094</v>
      </c>
      <c r="I71" s="20">
        <v>1.9069412662090008</v>
      </c>
      <c r="J71" s="20">
        <v>2.7459954233409611</v>
      </c>
    </row>
    <row r="72" spans="1:13" ht="8.25" customHeight="1" x14ac:dyDescent="0.25">
      <c r="B72" s="18" t="s">
        <v>13</v>
      </c>
      <c r="C72" s="18">
        <v>2011</v>
      </c>
      <c r="D72" s="20">
        <v>100</v>
      </c>
      <c r="E72" s="20">
        <v>42.87248734080098</v>
      </c>
      <c r="F72" s="20">
        <v>3.5599202086849782</v>
      </c>
      <c r="G72" s="20">
        <v>24.443762467392972</v>
      </c>
      <c r="H72" s="20">
        <v>26.300444990026083</v>
      </c>
      <c r="I72" s="20">
        <v>0.78256866656437019</v>
      </c>
      <c r="J72" s="20">
        <v>2.0408163265306123</v>
      </c>
    </row>
    <row r="73" spans="1:13" ht="8.25" customHeight="1" x14ac:dyDescent="0.25">
      <c r="B73" s="18" t="s">
        <v>14</v>
      </c>
      <c r="C73" s="18">
        <v>2011</v>
      </c>
      <c r="D73" s="20">
        <v>100</v>
      </c>
      <c r="E73" s="20">
        <v>37.156323644933231</v>
      </c>
      <c r="F73" s="20">
        <v>8.7981146897093474</v>
      </c>
      <c r="G73" s="20">
        <v>9.8978790259230163</v>
      </c>
      <c r="H73" s="20">
        <v>39.591516103692065</v>
      </c>
      <c r="I73" s="20">
        <v>2.1995286724273369</v>
      </c>
      <c r="J73" s="20">
        <v>2.356637863315004</v>
      </c>
    </row>
    <row r="74" spans="1:13" ht="8.25" customHeight="1" x14ac:dyDescent="0.25">
      <c r="A74" s="10"/>
      <c r="B74" s="13"/>
      <c r="C74" s="14"/>
      <c r="D74" s="14"/>
      <c r="E74" s="14"/>
      <c r="F74" s="14"/>
      <c r="G74" s="14"/>
      <c r="H74" s="14"/>
      <c r="I74" s="10"/>
      <c r="J74" s="10"/>
      <c r="K74" s="10"/>
      <c r="L74" s="10"/>
      <c r="M74" s="10"/>
    </row>
    <row r="75" spans="1:13" x14ac:dyDescent="0.25">
      <c r="A75" s="8"/>
      <c r="B75" s="21" t="s">
        <v>16</v>
      </c>
      <c r="C75" s="21"/>
      <c r="D75" s="21"/>
      <c r="E75" s="21"/>
      <c r="F75" s="21"/>
      <c r="G75" s="21"/>
      <c r="H75" s="21"/>
      <c r="I75" s="21"/>
      <c r="J75" s="21"/>
      <c r="K75" s="9"/>
      <c r="L75" s="9"/>
      <c r="M75" s="9"/>
    </row>
    <row r="76" spans="1:13" ht="8.25" customHeight="1" x14ac:dyDescent="0.25">
      <c r="A76" s="10"/>
      <c r="B76" s="11" t="s">
        <v>17</v>
      </c>
      <c r="C76" s="10"/>
      <c r="D76" s="10"/>
      <c r="E76" s="10"/>
      <c r="F76" s="10"/>
      <c r="G76" s="10"/>
      <c r="H76" s="10"/>
      <c r="I76" s="10"/>
      <c r="J76" s="10"/>
      <c r="K76" s="10"/>
      <c r="L76" s="10"/>
      <c r="M76" s="10"/>
    </row>
    <row r="77" spans="1:13" ht="24.75" customHeight="1" x14ac:dyDescent="0.25">
      <c r="A77" s="10"/>
      <c r="B77" s="22" t="s">
        <v>18</v>
      </c>
      <c r="C77" s="22"/>
      <c r="D77" s="22"/>
      <c r="E77" s="22"/>
      <c r="F77" s="22"/>
      <c r="G77" s="22"/>
      <c r="H77" s="22"/>
      <c r="I77" s="22"/>
      <c r="J77" s="22"/>
      <c r="K77" s="12"/>
      <c r="L77" s="12"/>
      <c r="M77" s="12"/>
    </row>
    <row r="78" spans="1:13" ht="8.25" customHeight="1" x14ac:dyDescent="0.25">
      <c r="A78" s="10"/>
      <c r="B78" s="13" t="s">
        <v>19</v>
      </c>
      <c r="C78" s="14"/>
      <c r="D78" s="14"/>
      <c r="E78" s="14"/>
      <c r="F78" s="14"/>
      <c r="G78" s="14"/>
      <c r="H78" s="14"/>
      <c r="I78" s="10"/>
      <c r="J78" s="10"/>
      <c r="K78" s="10"/>
      <c r="L78" s="10"/>
      <c r="M78" s="10"/>
    </row>
    <row r="79" spans="1:13" ht="8.25" customHeight="1" x14ac:dyDescent="0.25">
      <c r="A79" s="10"/>
      <c r="B79" s="14"/>
      <c r="C79" s="14"/>
      <c r="D79" s="14"/>
      <c r="E79" s="14"/>
      <c r="F79" s="14"/>
      <c r="G79" s="14"/>
      <c r="H79" s="14"/>
      <c r="I79" s="10"/>
      <c r="J79" s="10"/>
      <c r="K79" s="10"/>
      <c r="L79" s="10"/>
      <c r="M79" s="10"/>
    </row>
    <row r="80" spans="1:13" ht="8.25" customHeight="1" x14ac:dyDescent="0.25">
      <c r="B80" s="11" t="s">
        <v>20</v>
      </c>
      <c r="C80" s="15"/>
      <c r="D80" s="15"/>
      <c r="E80" s="15"/>
      <c r="F80" s="16"/>
      <c r="G80" s="16"/>
      <c r="H80" s="10"/>
    </row>
    <row r="81" spans="2:8" ht="8.25" customHeight="1" x14ac:dyDescent="0.25">
      <c r="B81" s="10"/>
      <c r="C81" s="10"/>
      <c r="D81" s="10"/>
      <c r="E81" s="10"/>
      <c r="F81" s="10"/>
      <c r="G81" s="10"/>
      <c r="H81" s="10"/>
    </row>
    <row r="82" spans="2:8" ht="8.25" customHeight="1" x14ac:dyDescent="0.25">
      <c r="B82" s="11" t="s">
        <v>21</v>
      </c>
      <c r="C82" s="10"/>
      <c r="D82" s="10"/>
      <c r="E82" s="10"/>
      <c r="F82" s="10"/>
      <c r="G82" s="10"/>
      <c r="H82" s="10"/>
    </row>
    <row r="83" spans="2:8" ht="8.25" customHeight="1" x14ac:dyDescent="0.25">
      <c r="B83" s="11" t="s">
        <v>25</v>
      </c>
      <c r="C83" s="10"/>
      <c r="D83" s="10"/>
      <c r="E83" s="10"/>
      <c r="F83" s="10"/>
      <c r="G83" s="10"/>
      <c r="H83" s="10"/>
    </row>
    <row r="84" spans="2:8" ht="8.25" customHeight="1" x14ac:dyDescent="0.25">
      <c r="B84" s="11" t="s">
        <v>22</v>
      </c>
      <c r="C84" s="10"/>
      <c r="D84" s="10"/>
      <c r="E84" s="10"/>
      <c r="F84" s="10"/>
      <c r="G84" s="10"/>
      <c r="H84" s="10"/>
    </row>
    <row r="85" spans="2:8" ht="8.25" customHeight="1" x14ac:dyDescent="0.25">
      <c r="B85" s="17" t="s">
        <v>23</v>
      </c>
      <c r="C85" s="10"/>
      <c r="D85" s="10"/>
      <c r="E85" s="10"/>
      <c r="F85" s="10"/>
      <c r="G85" s="10"/>
      <c r="H85" s="10"/>
    </row>
  </sheetData>
  <mergeCells count="10">
    <mergeCell ref="B75:J75"/>
    <mergeCell ref="B77:J77"/>
    <mergeCell ref="B41:B43"/>
    <mergeCell ref="C41:C43"/>
    <mergeCell ref="D41:J41"/>
    <mergeCell ref="D43:J43"/>
    <mergeCell ref="B6:B8"/>
    <mergeCell ref="C6:C8"/>
    <mergeCell ref="D6:J6"/>
    <mergeCell ref="D8:J8"/>
  </mergeCells>
  <hyperlinks>
    <hyperlink ref="B85" r:id="rId1" xr:uid="{E8296B3C-0891-4298-B260-2E9053746E12}"/>
    <hyperlink ref="B78" r:id="rId2" xr:uid="{C5DE47B4-1D36-4837-95AA-46AE8069022F}"/>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Biester, Christoph, Dr. (LSN)</dc:creator>
  <cp:lastModifiedBy>Schlesier, Alexander (LSN)</cp:lastModifiedBy>
  <dcterms:created xsi:type="dcterms:W3CDTF">2025-11-07T14:10:06Z</dcterms:created>
  <dcterms:modified xsi:type="dcterms:W3CDTF">2026-05-05T09:40:47Z</dcterms:modified>
</cp:coreProperties>
</file>